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uolow\昇降\"/>
    </mc:Choice>
  </mc:AlternateContent>
  <bookViews>
    <workbookView xWindow="0" yWindow="0" windowWidth="15360" windowHeight="7575" activeTab="1"/>
  </bookViews>
  <sheets>
    <sheet name="工作表1" sheetId="1" r:id="rId1"/>
    <sheet name="工作表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22" i="1"/>
  <c r="K23" i="1"/>
  <c r="K24" i="1"/>
  <c r="K20" i="1"/>
  <c r="K15" i="1"/>
  <c r="K16" i="1"/>
  <c r="K17" i="1"/>
  <c r="K14" i="1"/>
  <c r="K13" i="1"/>
  <c r="K6" i="1"/>
  <c r="K7" i="1"/>
  <c r="K9" i="1"/>
  <c r="K10" i="1"/>
  <c r="K11" i="1"/>
  <c r="K5" i="1"/>
  <c r="K4" i="1"/>
  <c r="I21" i="1"/>
  <c r="I22" i="1"/>
  <c r="I23" i="1"/>
  <c r="I24" i="1"/>
  <c r="I20" i="1"/>
  <c r="I14" i="1"/>
  <c r="I15" i="1"/>
  <c r="I16" i="1"/>
  <c r="I17" i="1"/>
  <c r="I13" i="1"/>
  <c r="I8" i="1"/>
  <c r="I5" i="1"/>
  <c r="I6" i="1"/>
  <c r="I7" i="1"/>
  <c r="I9" i="1"/>
  <c r="I10" i="1"/>
  <c r="I11" i="1"/>
  <c r="I4" i="1"/>
  <c r="G21" i="1"/>
  <c r="G22" i="1"/>
  <c r="G23" i="1"/>
  <c r="G24" i="1"/>
  <c r="G20" i="1"/>
  <c r="G14" i="1"/>
  <c r="G15" i="1"/>
  <c r="G16" i="1"/>
  <c r="G17" i="1"/>
  <c r="G13" i="1"/>
  <c r="G5" i="1"/>
  <c r="G6" i="1"/>
  <c r="G7" i="1"/>
  <c r="G8" i="1"/>
  <c r="G9" i="1"/>
  <c r="G10" i="1"/>
  <c r="G11" i="1"/>
  <c r="G4" i="1"/>
  <c r="E24" i="1"/>
  <c r="E23" i="1"/>
  <c r="E22" i="1"/>
  <c r="E21" i="1"/>
  <c r="E20" i="1"/>
  <c r="E17" i="1"/>
  <c r="E16" i="1"/>
  <c r="E15" i="1"/>
  <c r="E14" i="1"/>
  <c r="E13" i="1"/>
  <c r="E5" i="1"/>
  <c r="E6" i="1"/>
  <c r="E7" i="1"/>
  <c r="E8" i="1"/>
  <c r="E9" i="1"/>
  <c r="E10" i="1"/>
  <c r="E11" i="1"/>
  <c r="E4" i="1"/>
</calcChain>
</file>

<file path=xl/sharedStrings.xml><?xml version="1.0" encoding="utf-8"?>
<sst xmlns="http://schemas.openxmlformats.org/spreadsheetml/2006/main" count="119" uniqueCount="114">
  <si>
    <t>組件耐用基準參考表</t>
    <phoneticPr fontId="1" type="noConversion"/>
  </si>
  <si>
    <t>傑崴機電</t>
    <phoneticPr fontId="1" type="noConversion"/>
  </si>
  <si>
    <t>東洋電梯工業</t>
    <phoneticPr fontId="1" type="noConversion"/>
  </si>
  <si>
    <t>太平洋電梯工業</t>
    <phoneticPr fontId="1" type="noConversion"/>
  </si>
  <si>
    <t>1-1</t>
    <phoneticPr fontId="1" type="noConversion"/>
  </si>
  <si>
    <t>1-2</t>
    <phoneticPr fontId="1" type="noConversion"/>
  </si>
  <si>
    <t>1-3</t>
    <phoneticPr fontId="1" type="noConversion"/>
  </si>
  <si>
    <t>1-4</t>
    <phoneticPr fontId="1" type="noConversion"/>
  </si>
  <si>
    <t>1-5</t>
    <phoneticPr fontId="1" type="noConversion"/>
  </si>
  <si>
    <t>1-6</t>
    <phoneticPr fontId="1" type="noConversion"/>
  </si>
  <si>
    <t>1-7</t>
    <phoneticPr fontId="1" type="noConversion"/>
  </si>
  <si>
    <t>1-8</t>
    <phoneticPr fontId="1" type="noConversion"/>
  </si>
  <si>
    <t>2</t>
    <phoneticPr fontId="1" type="noConversion"/>
  </si>
  <si>
    <t>2-1</t>
    <phoneticPr fontId="1" type="noConversion"/>
  </si>
  <si>
    <t>2-2</t>
    <phoneticPr fontId="1" type="noConversion"/>
  </si>
  <si>
    <t>2-3</t>
    <phoneticPr fontId="1" type="noConversion"/>
  </si>
  <si>
    <t>2-4</t>
    <phoneticPr fontId="1" type="noConversion"/>
  </si>
  <si>
    <t>3</t>
    <phoneticPr fontId="1" type="noConversion"/>
  </si>
  <si>
    <t>3-1</t>
    <phoneticPr fontId="1" type="noConversion"/>
  </si>
  <si>
    <t>3-2</t>
    <phoneticPr fontId="1" type="noConversion"/>
  </si>
  <si>
    <t>3-3</t>
    <phoneticPr fontId="1" type="noConversion"/>
  </si>
  <si>
    <t>3-4</t>
    <phoneticPr fontId="1" type="noConversion"/>
  </si>
  <si>
    <t>3-5</t>
    <phoneticPr fontId="1" type="noConversion"/>
  </si>
  <si>
    <t>安全裝置組件</t>
    <phoneticPr fontId="1" type="noConversion"/>
  </si>
  <si>
    <t>項次</t>
    <phoneticPr fontId="1" type="noConversion"/>
  </si>
  <si>
    <t>組件項目</t>
    <phoneticPr fontId="1" type="noConversion"/>
  </si>
  <si>
    <t>馬達電磁制動器</t>
    <phoneticPr fontId="1" type="noConversion"/>
  </si>
  <si>
    <t>車廂門閉鎖裝置</t>
    <phoneticPr fontId="1" type="noConversion"/>
  </si>
  <si>
    <t>車廂緊急停止安全夾(安全鉗)</t>
    <phoneticPr fontId="1" type="noConversion"/>
  </si>
  <si>
    <t>調速機</t>
    <phoneticPr fontId="1" type="noConversion"/>
  </si>
  <si>
    <t>車廂緩衝器(彈簧式、油壓式)</t>
    <phoneticPr fontId="1" type="noConversion"/>
  </si>
  <si>
    <t>機坑停止開關</t>
    <phoneticPr fontId="1" type="noConversion"/>
  </si>
  <si>
    <t>車廂超載防止及警報裝置</t>
    <phoneticPr fontId="1" type="noConversion"/>
  </si>
  <si>
    <t>上部及下部極限開關</t>
    <phoneticPr fontId="1" type="noConversion"/>
  </si>
  <si>
    <t>牽引系統</t>
    <phoneticPr fontId="1" type="noConversion"/>
  </si>
  <si>
    <t>馬達(電動機)</t>
    <phoneticPr fontId="1" type="noConversion"/>
  </si>
  <si>
    <t>牽引機(曳引機、捲揚機)蜗桿或齒輪</t>
    <phoneticPr fontId="1" type="noConversion"/>
  </si>
  <si>
    <t>牽引機驅動輪</t>
    <phoneticPr fontId="1" type="noConversion"/>
  </si>
  <si>
    <t>轉向輪(導向輪)</t>
    <phoneticPr fontId="1" type="noConversion"/>
  </si>
  <si>
    <t>主鋼索</t>
  </si>
  <si>
    <t>一般項目</t>
    <phoneticPr fontId="1" type="noConversion"/>
  </si>
  <si>
    <t>車廂外部聯絡緊急呼叫裝置</t>
    <phoneticPr fontId="1" type="noConversion"/>
  </si>
  <si>
    <t>車廂緊急照明電源設備</t>
    <phoneticPr fontId="1" type="noConversion"/>
  </si>
  <si>
    <t>調速機鋼索</t>
    <phoneticPr fontId="1" type="noConversion"/>
  </si>
  <si>
    <t>車廂門驅動馬達</t>
    <phoneticPr fontId="1" type="noConversion"/>
  </si>
  <si>
    <t>控制盤主接觸器</t>
    <phoneticPr fontId="1" type="noConversion"/>
  </si>
  <si>
    <t>10~20</t>
    <phoneticPr fontId="1" type="noConversion"/>
  </si>
  <si>
    <t>10~20</t>
    <phoneticPr fontId="1" type="noConversion"/>
  </si>
  <si>
    <t>5~10</t>
  </si>
  <si>
    <t>5~10</t>
    <phoneticPr fontId="1" type="noConversion"/>
  </si>
  <si>
    <t>3~5</t>
    <phoneticPr fontId="1" type="noConversion"/>
  </si>
  <si>
    <t>1~2</t>
    <phoneticPr fontId="1" type="noConversion"/>
  </si>
  <si>
    <t>5~10</t>
    <phoneticPr fontId="1" type="noConversion"/>
  </si>
  <si>
    <t>10~20</t>
    <phoneticPr fontId="1" type="noConversion"/>
  </si>
  <si>
    <t>3~6</t>
    <phoneticPr fontId="1" type="noConversion"/>
  </si>
  <si>
    <t>20,10</t>
    <phoneticPr fontId="1" type="noConversion"/>
  </si>
  <si>
    <t>2-5</t>
  </si>
  <si>
    <t>2-6</t>
    <phoneticPr fontId="1" type="noConversion"/>
  </si>
  <si>
    <t>主機齒輪油更換</t>
    <phoneticPr fontId="1" type="noConversion"/>
  </si>
  <si>
    <t>無耐用基準、損害後更新</t>
  </si>
  <si>
    <t>(培林除外)20</t>
  </si>
  <si>
    <t>(來令片除外)15</t>
  </si>
  <si>
    <t>平均值</t>
    <phoneticPr fontId="1" type="noConversion"/>
  </si>
  <si>
    <t>立路企業</t>
  </si>
  <si>
    <t>平均差</t>
    <phoneticPr fontId="1" type="noConversion"/>
  </si>
  <si>
    <t>昇降設備零組件耐用年限參考</t>
    <phoneticPr fontId="1" type="noConversion"/>
  </si>
  <si>
    <t>※本耐用年限是為平均值，實際情況依技師、保養員判斷為主。</t>
    <phoneticPr fontId="1" type="noConversion"/>
  </si>
  <si>
    <t>安全裝置組件</t>
    <phoneticPr fontId="1" type="noConversion"/>
  </si>
  <si>
    <t>牽引系統</t>
    <phoneticPr fontId="1" type="noConversion"/>
  </si>
  <si>
    <t>一般項目</t>
    <phoneticPr fontId="1" type="noConversion"/>
  </si>
  <si>
    <t>分類</t>
    <phoneticPr fontId="1" type="noConversion"/>
  </si>
  <si>
    <t>組件項目</t>
    <phoneticPr fontId="1" type="noConversion"/>
  </si>
  <si>
    <t>備註</t>
    <phoneticPr fontId="1" type="noConversion"/>
  </si>
  <si>
    <t>車廂門閉鎖裝置</t>
    <phoneticPr fontId="1" type="noConversion"/>
  </si>
  <si>
    <t>車廂緊急停止安全夾(安全鉗)</t>
    <phoneticPr fontId="1" type="noConversion"/>
  </si>
  <si>
    <t>調速機</t>
    <phoneticPr fontId="1" type="noConversion"/>
  </si>
  <si>
    <t>車廂緩衝器(彈簧式、油壓式)</t>
    <phoneticPr fontId="1" type="noConversion"/>
  </si>
  <si>
    <t>機坑停止開關</t>
    <phoneticPr fontId="1" type="noConversion"/>
  </si>
  <si>
    <t>車廂超載防止及警報裝置</t>
    <phoneticPr fontId="1" type="noConversion"/>
  </si>
  <si>
    <t>上部及下部極限開關</t>
    <phoneticPr fontId="1" type="noConversion"/>
  </si>
  <si>
    <t>馬達(電動機)</t>
    <phoneticPr fontId="1" type="noConversion"/>
  </si>
  <si>
    <t>牽引機(曳引機、捲揚機)蜗桿及齒輪</t>
    <phoneticPr fontId="1" type="noConversion"/>
  </si>
  <si>
    <t>牽引機驅動輪</t>
    <phoneticPr fontId="1" type="noConversion"/>
  </si>
  <si>
    <t>轉向輪(導向輪)</t>
    <phoneticPr fontId="1" type="noConversion"/>
  </si>
  <si>
    <t>主鋼索</t>
    <phoneticPr fontId="1" type="noConversion"/>
  </si>
  <si>
    <t>車廂外部聯絡緊急呼叫裝置</t>
    <phoneticPr fontId="1" type="noConversion"/>
  </si>
  <si>
    <t>車廂緊急照明電源設備</t>
    <phoneticPr fontId="1" type="noConversion"/>
  </si>
  <si>
    <t>調速機鋼索</t>
    <phoneticPr fontId="1" type="noConversion"/>
  </si>
  <si>
    <t>車廂門驅動馬達</t>
    <phoneticPr fontId="1" type="noConversion"/>
  </si>
  <si>
    <t>控制盤主接觸器</t>
    <phoneticPr fontId="1" type="noConversion"/>
  </si>
  <si>
    <t>1-1</t>
    <phoneticPr fontId="1" type="noConversion"/>
  </si>
  <si>
    <t>1-2</t>
    <phoneticPr fontId="1" type="noConversion"/>
  </si>
  <si>
    <t>1-3</t>
    <phoneticPr fontId="1" type="noConversion"/>
  </si>
  <si>
    <t>1-4</t>
    <phoneticPr fontId="1" type="noConversion"/>
  </si>
  <si>
    <t>1-5</t>
    <phoneticPr fontId="1" type="noConversion"/>
  </si>
  <si>
    <t>1-6</t>
    <phoneticPr fontId="1" type="noConversion"/>
  </si>
  <si>
    <t>1-7</t>
    <phoneticPr fontId="1" type="noConversion"/>
  </si>
  <si>
    <t>1-8</t>
    <phoneticPr fontId="1" type="noConversion"/>
  </si>
  <si>
    <t>2-1</t>
    <phoneticPr fontId="1" type="noConversion"/>
  </si>
  <si>
    <t>2-2</t>
    <phoneticPr fontId="1" type="noConversion"/>
  </si>
  <si>
    <t>2-3</t>
    <phoneticPr fontId="1" type="noConversion"/>
  </si>
  <si>
    <t>2-4</t>
    <phoneticPr fontId="1" type="noConversion"/>
  </si>
  <si>
    <t>2-5</t>
    <phoneticPr fontId="1" type="noConversion"/>
  </si>
  <si>
    <t>3-1</t>
    <phoneticPr fontId="1" type="noConversion"/>
  </si>
  <si>
    <t>3-2</t>
    <phoneticPr fontId="1" type="noConversion"/>
  </si>
  <si>
    <t>3-3</t>
    <phoneticPr fontId="1" type="noConversion"/>
  </si>
  <si>
    <t>3-4</t>
    <phoneticPr fontId="1" type="noConversion"/>
  </si>
  <si>
    <t>3-5</t>
    <phoneticPr fontId="1" type="noConversion"/>
  </si>
  <si>
    <t>馬達電磁制動器</t>
    <phoneticPr fontId="1" type="noConversion"/>
  </si>
  <si>
    <t>項次
對照耐用基準表</t>
    <phoneticPr fontId="1" type="noConversion"/>
  </si>
  <si>
    <t>建議年限(平均值)</t>
    <phoneticPr fontId="1" type="noConversion"/>
  </si>
  <si>
    <t>※實際零組件耗損情形會因氣候、使用頻率、零件廠牌、保養品質而有不同，本表僅供參考。</t>
    <phoneticPr fontId="1" type="noConversion"/>
  </si>
  <si>
    <t>※組件更換頻率及耐用基準參考如差異過大，專業廠商應向管理人詳加說明。</t>
    <phoneticPr fontId="1" type="noConversion"/>
  </si>
  <si>
    <t>※各項零組件參考耐用基準表項目，如對不屬於表內之零組件年限有疑慮請洽專業廠商。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</si>
</sst>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6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49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right" vertical="center"/>
    </xf>
    <xf numFmtId="49" fontId="0" fillId="4" borderId="5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right" vertical="center"/>
    </xf>
    <xf numFmtId="49" fontId="0" fillId="4" borderId="7" xfId="0" applyNumberForma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49" fontId="0" fillId="4" borderId="14" xfId="0" applyNumberFormat="1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8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8" xfId="0" applyFill="1" applyBorder="1">
      <alignment vertical="center"/>
    </xf>
    <xf numFmtId="0" fontId="0" fillId="3" borderId="3" xfId="0" applyNumberFormat="1" applyFill="1" applyBorder="1" applyAlignment="1">
      <alignment horizontal="right" vertical="center"/>
    </xf>
    <xf numFmtId="0" fontId="0" fillId="3" borderId="1" xfId="0" applyNumberFormat="1" applyFill="1" applyBorder="1" applyAlignment="1">
      <alignment horizontal="right" vertical="center"/>
    </xf>
    <xf numFmtId="0" fontId="0" fillId="3" borderId="8" xfId="0" applyNumberFormat="1" applyFill="1" applyBorder="1" applyAlignment="1">
      <alignment horizontal="right" vertical="center"/>
    </xf>
    <xf numFmtId="0" fontId="0" fillId="4" borderId="15" xfId="0" applyNumberFormat="1" applyFill="1" applyBorder="1" applyAlignment="1">
      <alignment horizontal="right" vertical="center"/>
    </xf>
    <xf numFmtId="0" fontId="0" fillId="4" borderId="1" xfId="0" applyNumberFormat="1" applyFill="1" applyBorder="1" applyAlignment="1">
      <alignment horizontal="right" vertical="center"/>
    </xf>
    <xf numFmtId="0" fontId="0" fillId="4" borderId="8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2811"/>
      <color rgb="FFFEE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C3" sqref="C3:C24"/>
    </sheetView>
  </sheetViews>
  <sheetFormatPr defaultRowHeight="16.5" x14ac:dyDescent="0.25"/>
  <cols>
    <col min="1" max="1" width="6.75" style="1" bestFit="1" customWidth="1"/>
    <col min="2" max="2" width="35.25" style="1" bestFit="1" customWidth="1"/>
    <col min="3" max="3" width="9.25" style="1" bestFit="1" customWidth="1"/>
    <col min="4" max="4" width="11.875" bestFit="1" customWidth="1"/>
    <col min="5" max="5" width="9.25" bestFit="1" customWidth="1"/>
    <col min="6" max="6" width="17.5" bestFit="1" customWidth="1"/>
    <col min="7" max="7" width="9.25" bestFit="1" customWidth="1"/>
    <col min="8" max="8" width="20.25" bestFit="1" customWidth="1"/>
    <col min="9" max="9" width="9.25" bestFit="1" customWidth="1"/>
    <col min="10" max="10" width="25" bestFit="1" customWidth="1"/>
    <col min="11" max="11" width="9.25" bestFit="1" customWidth="1"/>
    <col min="13" max="13" width="9.25" style="1" bestFit="1" customWidth="1"/>
  </cols>
  <sheetData>
    <row r="1" spans="1:13" ht="19.5" x14ac:dyDescent="0.25">
      <c r="A1" s="75" t="s">
        <v>0</v>
      </c>
      <c r="B1" s="76"/>
      <c r="C1" s="76"/>
      <c r="D1" s="76"/>
      <c r="E1" s="76"/>
      <c r="F1" s="76"/>
      <c r="G1" s="76"/>
      <c r="H1" s="76"/>
      <c r="I1" s="77"/>
      <c r="J1" s="77"/>
      <c r="K1" s="78"/>
      <c r="M1"/>
    </row>
    <row r="2" spans="1:13" ht="20.25" thickBot="1" x14ac:dyDescent="0.3">
      <c r="A2" s="35" t="s">
        <v>24</v>
      </c>
      <c r="B2" s="36" t="s">
        <v>25</v>
      </c>
      <c r="C2" s="36" t="s">
        <v>62</v>
      </c>
      <c r="D2" s="37" t="s">
        <v>1</v>
      </c>
      <c r="E2" s="37" t="s">
        <v>64</v>
      </c>
      <c r="F2" s="37" t="s">
        <v>2</v>
      </c>
      <c r="G2" s="37" t="s">
        <v>64</v>
      </c>
      <c r="H2" s="37" t="s">
        <v>3</v>
      </c>
      <c r="I2" s="37" t="s">
        <v>64</v>
      </c>
      <c r="J2" s="38" t="s">
        <v>63</v>
      </c>
      <c r="K2" s="37" t="s">
        <v>64</v>
      </c>
      <c r="M2" s="36" t="s">
        <v>62</v>
      </c>
    </row>
    <row r="3" spans="1:13" x14ac:dyDescent="0.25">
      <c r="A3" s="18">
        <v>1</v>
      </c>
      <c r="B3" s="19" t="s">
        <v>23</v>
      </c>
      <c r="C3" s="19"/>
      <c r="D3" s="20"/>
      <c r="E3" s="20"/>
      <c r="F3" s="20"/>
      <c r="G3" s="20"/>
      <c r="H3" s="20"/>
      <c r="I3" s="20"/>
      <c r="J3" s="20"/>
      <c r="K3" s="21"/>
      <c r="M3" s="19"/>
    </row>
    <row r="4" spans="1:13" x14ac:dyDescent="0.25">
      <c r="A4" s="9" t="s">
        <v>4</v>
      </c>
      <c r="B4" s="3" t="s">
        <v>26</v>
      </c>
      <c r="C4" s="43">
        <v>13.75</v>
      </c>
      <c r="D4" s="4">
        <v>15</v>
      </c>
      <c r="E4" s="4">
        <f>D4-C4</f>
        <v>1.25</v>
      </c>
      <c r="F4" s="4">
        <v>15</v>
      </c>
      <c r="G4" s="4">
        <f>F4-C4</f>
        <v>1.25</v>
      </c>
      <c r="H4" s="4">
        <v>10</v>
      </c>
      <c r="I4" s="4">
        <f>H4-C4</f>
        <v>-3.75</v>
      </c>
      <c r="J4" s="4" t="s">
        <v>61</v>
      </c>
      <c r="K4" s="10">
        <f>15-C4</f>
        <v>1.25</v>
      </c>
      <c r="M4" s="43">
        <v>14</v>
      </c>
    </row>
    <row r="5" spans="1:13" x14ac:dyDescent="0.25">
      <c r="A5" s="9" t="s">
        <v>5</v>
      </c>
      <c r="B5" s="3" t="s">
        <v>27</v>
      </c>
      <c r="C5" s="43">
        <v>10.75</v>
      </c>
      <c r="D5" s="4">
        <v>15</v>
      </c>
      <c r="E5" s="4">
        <f t="shared" ref="E5:E11" si="0">D5-C5</f>
        <v>4.25</v>
      </c>
      <c r="F5" s="4">
        <v>15</v>
      </c>
      <c r="G5" s="4">
        <f t="shared" ref="G5:G11" si="1">F5-C5</f>
        <v>4.25</v>
      </c>
      <c r="H5" s="4">
        <v>3</v>
      </c>
      <c r="I5" s="4">
        <f t="shared" ref="I5:I11" si="2">H5-C5</f>
        <v>-7.75</v>
      </c>
      <c r="J5" s="4">
        <v>10</v>
      </c>
      <c r="K5" s="10">
        <f>J5-C5</f>
        <v>-0.75</v>
      </c>
      <c r="M5" s="43">
        <v>11</v>
      </c>
    </row>
    <row r="6" spans="1:13" x14ac:dyDescent="0.25">
      <c r="A6" s="9" t="s">
        <v>6</v>
      </c>
      <c r="B6" s="3" t="s">
        <v>28</v>
      </c>
      <c r="C6" s="43">
        <v>17.5</v>
      </c>
      <c r="D6" s="4">
        <v>15</v>
      </c>
      <c r="E6" s="4">
        <f t="shared" si="0"/>
        <v>-2.5</v>
      </c>
      <c r="F6" s="4">
        <v>15</v>
      </c>
      <c r="G6" s="4">
        <f t="shared" si="1"/>
        <v>-2.5</v>
      </c>
      <c r="H6" s="4">
        <v>20</v>
      </c>
      <c r="I6" s="4">
        <f t="shared" si="2"/>
        <v>2.5</v>
      </c>
      <c r="J6" s="4">
        <v>20</v>
      </c>
      <c r="K6" s="10">
        <f t="shared" ref="K6:K11" si="3">J6-C6</f>
        <v>2.5</v>
      </c>
      <c r="M6" s="43">
        <v>18</v>
      </c>
    </row>
    <row r="7" spans="1:13" x14ac:dyDescent="0.25">
      <c r="A7" s="9" t="s">
        <v>7</v>
      </c>
      <c r="B7" s="3" t="s">
        <v>29</v>
      </c>
      <c r="C7" s="43">
        <v>12.5</v>
      </c>
      <c r="D7" s="4">
        <v>15</v>
      </c>
      <c r="E7" s="4">
        <f t="shared" si="0"/>
        <v>2.5</v>
      </c>
      <c r="F7" s="4">
        <v>15</v>
      </c>
      <c r="G7" s="4">
        <f t="shared" si="1"/>
        <v>2.5</v>
      </c>
      <c r="H7" s="4">
        <v>10</v>
      </c>
      <c r="I7" s="4">
        <f t="shared" si="2"/>
        <v>-2.5</v>
      </c>
      <c r="J7" s="4">
        <v>10</v>
      </c>
      <c r="K7" s="10">
        <f t="shared" si="3"/>
        <v>-2.5</v>
      </c>
      <c r="M7" s="43">
        <v>13</v>
      </c>
    </row>
    <row r="8" spans="1:13" x14ac:dyDescent="0.25">
      <c r="A8" s="9" t="s">
        <v>8</v>
      </c>
      <c r="B8" s="3" t="s">
        <v>30</v>
      </c>
      <c r="C8" s="43">
        <v>16.666666666666668</v>
      </c>
      <c r="D8" s="4">
        <v>20</v>
      </c>
      <c r="E8" s="4">
        <f t="shared" si="0"/>
        <v>3.3333333333333321</v>
      </c>
      <c r="F8" s="4">
        <v>15</v>
      </c>
      <c r="G8" s="4">
        <f t="shared" si="1"/>
        <v>-1.6666666666666679</v>
      </c>
      <c r="H8" s="34" t="s">
        <v>55</v>
      </c>
      <c r="I8" s="4">
        <f>15-C8</f>
        <v>-1.6666666666666679</v>
      </c>
      <c r="J8" s="34" t="s">
        <v>59</v>
      </c>
      <c r="K8" s="10"/>
      <c r="M8" s="43">
        <v>17</v>
      </c>
    </row>
    <row r="9" spans="1:13" x14ac:dyDescent="0.25">
      <c r="A9" s="9" t="s">
        <v>9</v>
      </c>
      <c r="B9" s="3" t="s">
        <v>31</v>
      </c>
      <c r="C9" s="43">
        <v>7.75</v>
      </c>
      <c r="D9" s="4">
        <v>6</v>
      </c>
      <c r="E9" s="4">
        <f t="shared" si="0"/>
        <v>-1.75</v>
      </c>
      <c r="F9" s="4">
        <v>10</v>
      </c>
      <c r="G9" s="4">
        <f t="shared" si="1"/>
        <v>2.25</v>
      </c>
      <c r="H9" s="4">
        <v>5</v>
      </c>
      <c r="I9" s="4">
        <f t="shared" si="2"/>
        <v>-2.75</v>
      </c>
      <c r="J9" s="4">
        <v>10</v>
      </c>
      <c r="K9" s="10">
        <f t="shared" si="3"/>
        <v>2.25</v>
      </c>
      <c r="M9" s="43">
        <v>8</v>
      </c>
    </row>
    <row r="10" spans="1:13" x14ac:dyDescent="0.25">
      <c r="A10" s="9" t="s">
        <v>10</v>
      </c>
      <c r="B10" s="3" t="s">
        <v>32</v>
      </c>
      <c r="C10" s="43">
        <v>8.75</v>
      </c>
      <c r="D10" s="4">
        <v>10</v>
      </c>
      <c r="E10" s="4">
        <f t="shared" si="0"/>
        <v>1.25</v>
      </c>
      <c r="F10" s="4">
        <v>10</v>
      </c>
      <c r="G10" s="4">
        <f t="shared" si="1"/>
        <v>1.25</v>
      </c>
      <c r="H10" s="4">
        <v>5</v>
      </c>
      <c r="I10" s="4">
        <f t="shared" si="2"/>
        <v>-3.75</v>
      </c>
      <c r="J10" s="4">
        <v>10</v>
      </c>
      <c r="K10" s="10">
        <f t="shared" si="3"/>
        <v>1.25</v>
      </c>
      <c r="M10" s="43">
        <v>9</v>
      </c>
    </row>
    <row r="11" spans="1:13" ht="17.25" thickBot="1" x14ac:dyDescent="0.3">
      <c r="A11" s="22" t="s">
        <v>11</v>
      </c>
      <c r="B11" s="23" t="s">
        <v>33</v>
      </c>
      <c r="C11" s="43">
        <v>8.75</v>
      </c>
      <c r="D11" s="24">
        <v>10</v>
      </c>
      <c r="E11" s="4">
        <f t="shared" si="0"/>
        <v>1.25</v>
      </c>
      <c r="F11" s="24">
        <v>10</v>
      </c>
      <c r="G11" s="4">
        <f t="shared" si="1"/>
        <v>1.25</v>
      </c>
      <c r="H11" s="24">
        <v>5</v>
      </c>
      <c r="I11" s="4">
        <f t="shared" si="2"/>
        <v>-3.75</v>
      </c>
      <c r="J11" s="24">
        <v>10</v>
      </c>
      <c r="K11" s="10">
        <f t="shared" si="3"/>
        <v>1.25</v>
      </c>
      <c r="M11" s="43">
        <v>9</v>
      </c>
    </row>
    <row r="12" spans="1:13" x14ac:dyDescent="0.25">
      <c r="A12" s="25" t="s">
        <v>12</v>
      </c>
      <c r="B12" s="26" t="s">
        <v>34</v>
      </c>
      <c r="C12" s="44"/>
      <c r="D12" s="27"/>
      <c r="E12" s="50"/>
      <c r="F12" s="27"/>
      <c r="G12" s="27"/>
      <c r="H12" s="27"/>
      <c r="I12" s="27"/>
      <c r="J12" s="27"/>
      <c r="K12" s="28"/>
      <c r="M12" s="44"/>
    </row>
    <row r="13" spans="1:13" x14ac:dyDescent="0.25">
      <c r="A13" s="11" t="s">
        <v>13</v>
      </c>
      <c r="B13" s="5" t="s">
        <v>35</v>
      </c>
      <c r="C13" s="45">
        <v>13.75</v>
      </c>
      <c r="D13" s="33" t="s">
        <v>46</v>
      </c>
      <c r="E13" s="51">
        <f>15-C13</f>
        <v>1.25</v>
      </c>
      <c r="F13" s="6">
        <v>10</v>
      </c>
      <c r="G13" s="6">
        <f>F13-C13</f>
        <v>-3.75</v>
      </c>
      <c r="H13" s="6">
        <v>10</v>
      </c>
      <c r="I13" s="6">
        <f>H13-C13</f>
        <v>-3.75</v>
      </c>
      <c r="J13" s="6" t="s">
        <v>60</v>
      </c>
      <c r="K13" s="12">
        <f>20-C13</f>
        <v>6.25</v>
      </c>
      <c r="M13" s="45">
        <v>14</v>
      </c>
    </row>
    <row r="14" spans="1:13" x14ac:dyDescent="0.25">
      <c r="A14" s="11" t="s">
        <v>14</v>
      </c>
      <c r="B14" s="5" t="s">
        <v>36</v>
      </c>
      <c r="C14" s="45">
        <v>15</v>
      </c>
      <c r="D14" s="33" t="s">
        <v>47</v>
      </c>
      <c r="E14" s="51">
        <f>15-C14</f>
        <v>0</v>
      </c>
      <c r="F14" s="6">
        <v>15</v>
      </c>
      <c r="G14" s="6">
        <f t="shared" ref="G14:G17" si="4">F14-C14</f>
        <v>0</v>
      </c>
      <c r="H14" s="6">
        <v>10</v>
      </c>
      <c r="I14" s="6">
        <f t="shared" ref="I14:I17" si="5">H14-C14</f>
        <v>-5</v>
      </c>
      <c r="J14" s="6">
        <v>20</v>
      </c>
      <c r="K14" s="12">
        <f>J14-C14</f>
        <v>5</v>
      </c>
      <c r="M14" s="45">
        <v>15</v>
      </c>
    </row>
    <row r="15" spans="1:13" x14ac:dyDescent="0.25">
      <c r="A15" s="11" t="s">
        <v>15</v>
      </c>
      <c r="B15" s="5" t="s">
        <v>37</v>
      </c>
      <c r="C15" s="45">
        <v>10.125</v>
      </c>
      <c r="D15" s="6" t="s">
        <v>49</v>
      </c>
      <c r="E15" s="51">
        <f>7.5-C15</f>
        <v>-2.625</v>
      </c>
      <c r="F15" s="6">
        <v>15</v>
      </c>
      <c r="G15" s="6">
        <f t="shared" si="4"/>
        <v>4.875</v>
      </c>
      <c r="H15" s="6">
        <v>10</v>
      </c>
      <c r="I15" s="6">
        <f t="shared" si="5"/>
        <v>-0.125</v>
      </c>
      <c r="J15" s="6">
        <v>8</v>
      </c>
      <c r="K15" s="12">
        <f t="shared" ref="K15:K17" si="6">J15-C15</f>
        <v>-2.125</v>
      </c>
      <c r="M15" s="45">
        <v>10</v>
      </c>
    </row>
    <row r="16" spans="1:13" x14ac:dyDescent="0.25">
      <c r="A16" s="11" t="s">
        <v>16</v>
      </c>
      <c r="B16" s="5" t="s">
        <v>38</v>
      </c>
      <c r="C16" s="45">
        <v>13.125</v>
      </c>
      <c r="D16" s="6" t="s">
        <v>49</v>
      </c>
      <c r="E16" s="51">
        <f>7.5-C16</f>
        <v>-5.625</v>
      </c>
      <c r="F16" s="6">
        <v>15</v>
      </c>
      <c r="G16" s="6">
        <f t="shared" si="4"/>
        <v>1.875</v>
      </c>
      <c r="H16" s="6">
        <v>20</v>
      </c>
      <c r="I16" s="6">
        <f t="shared" si="5"/>
        <v>6.875</v>
      </c>
      <c r="J16" s="6">
        <v>10</v>
      </c>
      <c r="K16" s="12">
        <f t="shared" si="6"/>
        <v>-3.125</v>
      </c>
      <c r="M16" s="45">
        <v>13</v>
      </c>
    </row>
    <row r="17" spans="1:13" x14ac:dyDescent="0.25">
      <c r="A17" s="11" t="s">
        <v>56</v>
      </c>
      <c r="B17" s="5" t="s">
        <v>39</v>
      </c>
      <c r="C17" s="45">
        <v>9.625</v>
      </c>
      <c r="D17" s="6" t="s">
        <v>48</v>
      </c>
      <c r="E17" s="51">
        <f>7.5-C17</f>
        <v>-2.125</v>
      </c>
      <c r="F17" s="6">
        <v>15</v>
      </c>
      <c r="G17" s="6">
        <f t="shared" si="4"/>
        <v>5.375</v>
      </c>
      <c r="H17" s="6">
        <v>10</v>
      </c>
      <c r="I17" s="6">
        <f t="shared" si="5"/>
        <v>0.375</v>
      </c>
      <c r="J17" s="6">
        <v>6</v>
      </c>
      <c r="K17" s="12">
        <f t="shared" si="6"/>
        <v>-3.625</v>
      </c>
      <c r="M17" s="45">
        <v>10</v>
      </c>
    </row>
    <row r="18" spans="1:13" ht="17.25" thickBot="1" x14ac:dyDescent="0.3">
      <c r="A18" s="29" t="s">
        <v>57</v>
      </c>
      <c r="B18" s="30" t="s">
        <v>58</v>
      </c>
      <c r="C18" s="46"/>
      <c r="D18" s="31"/>
      <c r="E18" s="52"/>
      <c r="F18" s="31"/>
      <c r="G18" s="31"/>
      <c r="H18" s="31">
        <v>1</v>
      </c>
      <c r="I18" s="31"/>
      <c r="J18" s="31"/>
      <c r="K18" s="32"/>
      <c r="M18" s="46"/>
    </row>
    <row r="19" spans="1:13" x14ac:dyDescent="0.25">
      <c r="A19" s="39" t="s">
        <v>17</v>
      </c>
      <c r="B19" s="40" t="s">
        <v>40</v>
      </c>
      <c r="C19" s="47"/>
      <c r="D19" s="41"/>
      <c r="E19" s="53"/>
      <c r="F19" s="41"/>
      <c r="G19" s="41"/>
      <c r="H19" s="41"/>
      <c r="I19" s="41"/>
      <c r="J19" s="41"/>
      <c r="K19" s="42"/>
      <c r="M19" s="47"/>
    </row>
    <row r="20" spans="1:13" x14ac:dyDescent="0.25">
      <c r="A20" s="13" t="s">
        <v>18</v>
      </c>
      <c r="B20" s="7" t="s">
        <v>41</v>
      </c>
      <c r="C20" s="48">
        <v>4.25</v>
      </c>
      <c r="D20" s="8" t="s">
        <v>50</v>
      </c>
      <c r="E20" s="54">
        <f>4-C20</f>
        <v>-0.25</v>
      </c>
      <c r="F20" s="8">
        <v>3</v>
      </c>
      <c r="G20" s="8">
        <f>F20-C20</f>
        <v>-1.25</v>
      </c>
      <c r="H20" s="8">
        <v>5</v>
      </c>
      <c r="I20" s="8">
        <f>H20-C20</f>
        <v>0.75</v>
      </c>
      <c r="J20" s="8">
        <v>5</v>
      </c>
      <c r="K20" s="14">
        <f>J20-C20</f>
        <v>0.75</v>
      </c>
      <c r="M20" s="48">
        <v>4</v>
      </c>
    </row>
    <row r="21" spans="1:13" x14ac:dyDescent="0.25">
      <c r="A21" s="13" t="s">
        <v>19</v>
      </c>
      <c r="B21" s="7" t="s">
        <v>42</v>
      </c>
      <c r="C21" s="48">
        <v>2.875</v>
      </c>
      <c r="D21" s="8" t="s">
        <v>51</v>
      </c>
      <c r="E21" s="54">
        <f>1.5-C21</f>
        <v>-1.375</v>
      </c>
      <c r="F21" s="8">
        <v>3</v>
      </c>
      <c r="G21" s="8">
        <f t="shared" ref="G21:G24" si="7">F21-C21</f>
        <v>0.125</v>
      </c>
      <c r="H21" s="8">
        <v>2</v>
      </c>
      <c r="I21" s="8">
        <f t="shared" ref="I21:I24" si="8">H21-C21</f>
        <v>-0.875</v>
      </c>
      <c r="J21" s="8">
        <v>5</v>
      </c>
      <c r="K21" s="14">
        <f t="shared" ref="K21:K24" si="9">J21-C21</f>
        <v>2.125</v>
      </c>
      <c r="M21" s="48">
        <v>3</v>
      </c>
    </row>
    <row r="22" spans="1:13" x14ac:dyDescent="0.25">
      <c r="A22" s="13" t="s">
        <v>20</v>
      </c>
      <c r="B22" s="7" t="s">
        <v>43</v>
      </c>
      <c r="C22" s="48">
        <v>9.625</v>
      </c>
      <c r="D22" s="8" t="s">
        <v>52</v>
      </c>
      <c r="E22" s="54">
        <f>7.5-C22</f>
        <v>-2.125</v>
      </c>
      <c r="F22" s="8">
        <v>15</v>
      </c>
      <c r="G22" s="8">
        <f t="shared" si="7"/>
        <v>5.375</v>
      </c>
      <c r="H22" s="8">
        <v>10</v>
      </c>
      <c r="I22" s="8">
        <f t="shared" si="8"/>
        <v>0.375</v>
      </c>
      <c r="J22" s="8">
        <v>6</v>
      </c>
      <c r="K22" s="14">
        <f t="shared" si="9"/>
        <v>-3.625</v>
      </c>
      <c r="M22" s="48">
        <v>10</v>
      </c>
    </row>
    <row r="23" spans="1:13" x14ac:dyDescent="0.25">
      <c r="A23" s="13" t="s">
        <v>21</v>
      </c>
      <c r="B23" s="7" t="s">
        <v>44</v>
      </c>
      <c r="C23" s="48">
        <v>11.25</v>
      </c>
      <c r="D23" s="8" t="s">
        <v>53</v>
      </c>
      <c r="E23" s="54">
        <f>15-C23</f>
        <v>3.75</v>
      </c>
      <c r="F23" s="8">
        <v>15</v>
      </c>
      <c r="G23" s="8">
        <f t="shared" si="7"/>
        <v>3.75</v>
      </c>
      <c r="H23" s="8">
        <v>5</v>
      </c>
      <c r="I23" s="8">
        <f t="shared" si="8"/>
        <v>-6.25</v>
      </c>
      <c r="J23" s="8">
        <v>10</v>
      </c>
      <c r="K23" s="14">
        <f t="shared" si="9"/>
        <v>-1.25</v>
      </c>
      <c r="M23" s="48">
        <v>11</v>
      </c>
    </row>
    <row r="24" spans="1:13" ht="17.25" thickBot="1" x14ac:dyDescent="0.3">
      <c r="A24" s="15" t="s">
        <v>22</v>
      </c>
      <c r="B24" s="16" t="s">
        <v>45</v>
      </c>
      <c r="C24" s="49">
        <v>5.125</v>
      </c>
      <c r="D24" s="17" t="s">
        <v>54</v>
      </c>
      <c r="E24" s="55">
        <f>4.5-C24</f>
        <v>-0.625</v>
      </c>
      <c r="F24" s="17">
        <v>5</v>
      </c>
      <c r="G24" s="8">
        <f t="shared" si="7"/>
        <v>-0.125</v>
      </c>
      <c r="H24" s="17">
        <v>3</v>
      </c>
      <c r="I24" s="8">
        <f t="shared" si="8"/>
        <v>-2.125</v>
      </c>
      <c r="J24" s="17">
        <v>8</v>
      </c>
      <c r="K24" s="14">
        <f t="shared" si="9"/>
        <v>2.875</v>
      </c>
      <c r="M24" s="49">
        <v>5</v>
      </c>
    </row>
    <row r="25" spans="1:13" x14ac:dyDescent="0.25">
      <c r="A25" s="2"/>
      <c r="B25" s="2"/>
      <c r="C25" s="2"/>
      <c r="M25" s="2"/>
    </row>
    <row r="26" spans="1:13" x14ac:dyDescent="0.25">
      <c r="A26" s="2"/>
      <c r="B26" s="2"/>
      <c r="C26" s="2"/>
      <c r="M26" s="2"/>
    </row>
    <row r="27" spans="1:13" x14ac:dyDescent="0.25">
      <c r="A27" s="2"/>
      <c r="B27" s="2"/>
      <c r="C27" s="2"/>
      <c r="M27" s="2"/>
    </row>
    <row r="28" spans="1:13" x14ac:dyDescent="0.25">
      <c r="A28" s="2"/>
      <c r="B28" s="2"/>
      <c r="C28" s="2"/>
      <c r="M28" s="2"/>
    </row>
    <row r="29" spans="1:13" x14ac:dyDescent="0.25">
      <c r="A29" s="2"/>
      <c r="B29" s="2"/>
      <c r="C29" s="2"/>
      <c r="M29" s="2"/>
    </row>
    <row r="30" spans="1:13" x14ac:dyDescent="0.25">
      <c r="A30" s="2"/>
      <c r="B30" s="2"/>
      <c r="C30" s="2"/>
      <c r="M30" s="2"/>
    </row>
    <row r="31" spans="1:13" x14ac:dyDescent="0.25">
      <c r="A31" s="2"/>
      <c r="B31" s="2"/>
      <c r="C31" s="2"/>
      <c r="M31" s="2"/>
    </row>
    <row r="32" spans="1:13" x14ac:dyDescent="0.25">
      <c r="A32" s="2"/>
      <c r="B32" s="2"/>
      <c r="C32" s="2"/>
      <c r="M32" s="2"/>
    </row>
    <row r="33" spans="1:13" x14ac:dyDescent="0.25">
      <c r="A33" s="2"/>
      <c r="B33" s="2"/>
      <c r="C33" s="2"/>
      <c r="M33" s="2"/>
    </row>
    <row r="34" spans="1:13" x14ac:dyDescent="0.25">
      <c r="A34" s="2"/>
      <c r="B34" s="2"/>
      <c r="C34" s="2"/>
      <c r="M34" s="2"/>
    </row>
    <row r="35" spans="1:13" x14ac:dyDescent="0.25">
      <c r="A35" s="2"/>
      <c r="B35" s="2"/>
      <c r="C35" s="2"/>
      <c r="M35" s="2"/>
    </row>
    <row r="36" spans="1:13" x14ac:dyDescent="0.25">
      <c r="A36" s="2"/>
      <c r="B36" s="2"/>
      <c r="C36" s="2"/>
      <c r="M36" s="2"/>
    </row>
    <row r="37" spans="1:13" x14ac:dyDescent="0.25">
      <c r="A37" s="2"/>
      <c r="B37" s="2"/>
      <c r="C37" s="2"/>
      <c r="M37" s="2"/>
    </row>
    <row r="38" spans="1:13" x14ac:dyDescent="0.25">
      <c r="A38" s="2"/>
      <c r="B38" s="2"/>
      <c r="C38" s="2"/>
      <c r="M38" s="2"/>
    </row>
    <row r="39" spans="1:13" x14ac:dyDescent="0.25">
      <c r="A39" s="2"/>
      <c r="B39" s="2"/>
      <c r="C39" s="2"/>
      <c r="M39" s="2"/>
    </row>
    <row r="40" spans="1:13" x14ac:dyDescent="0.25">
      <c r="A40" s="2"/>
      <c r="B40" s="2"/>
      <c r="C40" s="2"/>
      <c r="M40" s="2"/>
    </row>
    <row r="41" spans="1:13" x14ac:dyDescent="0.25">
      <c r="A41" s="2"/>
      <c r="B41" s="2"/>
      <c r="C41" s="2"/>
      <c r="M41" s="2"/>
    </row>
    <row r="42" spans="1:13" x14ac:dyDescent="0.25">
      <c r="A42" s="2"/>
      <c r="B42" s="2"/>
      <c r="C42" s="2"/>
      <c r="M42" s="2"/>
    </row>
    <row r="43" spans="1:13" x14ac:dyDescent="0.25">
      <c r="A43" s="2"/>
      <c r="B43" s="2"/>
      <c r="C43" s="2"/>
      <c r="M43" s="2"/>
    </row>
    <row r="44" spans="1:13" x14ac:dyDescent="0.25">
      <c r="A44" s="2"/>
      <c r="B44" s="2"/>
      <c r="C44" s="2"/>
      <c r="M44" s="2"/>
    </row>
    <row r="45" spans="1:13" x14ac:dyDescent="0.25">
      <c r="A45" s="2"/>
      <c r="B45" s="2"/>
      <c r="C45" s="2"/>
      <c r="M45" s="2"/>
    </row>
    <row r="46" spans="1:13" x14ac:dyDescent="0.25">
      <c r="A46" s="2"/>
      <c r="B46" s="2"/>
      <c r="C46" s="2"/>
      <c r="M46" s="2"/>
    </row>
    <row r="47" spans="1:13" x14ac:dyDescent="0.25">
      <c r="A47" s="2"/>
      <c r="B47" s="2"/>
      <c r="C47" s="2"/>
      <c r="M47" s="2"/>
    </row>
    <row r="48" spans="1:13" x14ac:dyDescent="0.25">
      <c r="A48" s="2"/>
      <c r="B48" s="2"/>
      <c r="C48" s="2"/>
      <c r="M48" s="2"/>
    </row>
    <row r="49" spans="1:13" x14ac:dyDescent="0.25">
      <c r="A49" s="2"/>
      <c r="B49" s="2"/>
      <c r="C49" s="2"/>
      <c r="M49" s="2"/>
    </row>
    <row r="50" spans="1:13" x14ac:dyDescent="0.25">
      <c r="A50" s="2"/>
      <c r="B50" s="2"/>
      <c r="C50" s="2"/>
      <c r="M50" s="2"/>
    </row>
    <row r="51" spans="1:13" x14ac:dyDescent="0.25">
      <c r="A51" s="2"/>
      <c r="B51" s="2"/>
      <c r="C51" s="2"/>
      <c r="M51" s="2"/>
    </row>
    <row r="52" spans="1:13" x14ac:dyDescent="0.25">
      <c r="A52" s="2"/>
      <c r="B52" s="2"/>
      <c r="C52" s="2"/>
      <c r="M52" s="2"/>
    </row>
    <row r="53" spans="1:13" x14ac:dyDescent="0.25">
      <c r="A53" s="2"/>
      <c r="B53" s="2"/>
      <c r="C53" s="2"/>
      <c r="M53" s="2"/>
    </row>
    <row r="54" spans="1:13" x14ac:dyDescent="0.25">
      <c r="A54" s="2"/>
      <c r="B54" s="2"/>
      <c r="C54" s="2"/>
      <c r="M54" s="2"/>
    </row>
    <row r="55" spans="1:13" x14ac:dyDescent="0.25">
      <c r="A55" s="2"/>
      <c r="B55" s="2"/>
      <c r="C55" s="2"/>
      <c r="M55" s="2"/>
    </row>
    <row r="56" spans="1:13" x14ac:dyDescent="0.25">
      <c r="A56" s="2"/>
      <c r="B56" s="2"/>
      <c r="C56" s="2"/>
      <c r="M56" s="2"/>
    </row>
    <row r="57" spans="1:13" x14ac:dyDescent="0.25">
      <c r="A57" s="2"/>
      <c r="B57" s="2"/>
      <c r="C57" s="2"/>
      <c r="M57" s="2"/>
    </row>
    <row r="58" spans="1:13" x14ac:dyDescent="0.25">
      <c r="A58" s="2"/>
      <c r="B58" s="2"/>
      <c r="C58" s="2"/>
      <c r="M58" s="2"/>
    </row>
    <row r="59" spans="1:13" x14ac:dyDescent="0.25">
      <c r="A59" s="2"/>
      <c r="B59" s="2"/>
      <c r="C59" s="2"/>
      <c r="M59" s="2"/>
    </row>
    <row r="60" spans="1:13" x14ac:dyDescent="0.25">
      <c r="A60" s="2"/>
      <c r="B60" s="2"/>
      <c r="C60" s="2"/>
      <c r="M60" s="2"/>
    </row>
    <row r="61" spans="1:13" x14ac:dyDescent="0.25">
      <c r="A61" s="2"/>
      <c r="B61" s="2"/>
      <c r="C61" s="2"/>
      <c r="M61" s="2"/>
    </row>
    <row r="62" spans="1:13" x14ac:dyDescent="0.25">
      <c r="A62" s="2"/>
      <c r="B62" s="2"/>
      <c r="C62" s="2"/>
      <c r="M62" s="2"/>
    </row>
    <row r="63" spans="1:13" x14ac:dyDescent="0.25">
      <c r="A63" s="2"/>
      <c r="B63" s="2"/>
      <c r="C63" s="2"/>
      <c r="M63" s="2"/>
    </row>
    <row r="64" spans="1:13" x14ac:dyDescent="0.25">
      <c r="A64" s="2"/>
      <c r="B64" s="2"/>
      <c r="C64" s="2"/>
      <c r="M64" s="2"/>
    </row>
    <row r="65" spans="1:13" x14ac:dyDescent="0.25">
      <c r="A65" s="2"/>
      <c r="B65" s="2"/>
      <c r="C65" s="2"/>
      <c r="M65" s="2"/>
    </row>
    <row r="66" spans="1:13" x14ac:dyDescent="0.25">
      <c r="A66" s="2"/>
      <c r="B66" s="2"/>
      <c r="C66" s="2"/>
      <c r="M66" s="2"/>
    </row>
    <row r="67" spans="1:13" x14ac:dyDescent="0.25">
      <c r="A67" s="2"/>
      <c r="B67" s="2"/>
      <c r="C67" s="2"/>
      <c r="M67" s="2"/>
    </row>
    <row r="68" spans="1:13" x14ac:dyDescent="0.25">
      <c r="A68" s="2"/>
      <c r="B68" s="2"/>
      <c r="C68" s="2"/>
      <c r="M68" s="2"/>
    </row>
    <row r="69" spans="1:13" x14ac:dyDescent="0.25">
      <c r="A69" s="2"/>
      <c r="B69" s="2"/>
      <c r="C69" s="2"/>
      <c r="M69" s="2"/>
    </row>
    <row r="70" spans="1:13" x14ac:dyDescent="0.25">
      <c r="A70" s="2"/>
      <c r="B70" s="2"/>
      <c r="C70" s="2"/>
      <c r="M70" s="2"/>
    </row>
    <row r="71" spans="1:13" x14ac:dyDescent="0.25">
      <c r="A71" s="2"/>
      <c r="B71" s="2"/>
      <c r="C71" s="2"/>
      <c r="M71" s="2"/>
    </row>
    <row r="72" spans="1:13" x14ac:dyDescent="0.25">
      <c r="A72" s="2"/>
      <c r="B72" s="2"/>
      <c r="C72" s="2"/>
      <c r="M72" s="2"/>
    </row>
    <row r="73" spans="1:13" x14ac:dyDescent="0.25">
      <c r="A73" s="2"/>
      <c r="B73" s="2"/>
      <c r="C73" s="2"/>
      <c r="M73" s="2"/>
    </row>
    <row r="74" spans="1:13" x14ac:dyDescent="0.25">
      <c r="A74" s="2"/>
      <c r="B74" s="2"/>
      <c r="C74" s="2"/>
      <c r="M74" s="2"/>
    </row>
    <row r="75" spans="1:13" x14ac:dyDescent="0.25">
      <c r="A75" s="2"/>
      <c r="B75" s="2"/>
      <c r="C75" s="2"/>
      <c r="M75" s="2"/>
    </row>
    <row r="76" spans="1:13" x14ac:dyDescent="0.25">
      <c r="A76" s="2"/>
      <c r="B76" s="2"/>
      <c r="C76" s="2"/>
      <c r="M76" s="2"/>
    </row>
    <row r="77" spans="1:13" x14ac:dyDescent="0.25">
      <c r="A77" s="2"/>
      <c r="B77" s="2"/>
      <c r="C77" s="2"/>
      <c r="M77" s="2"/>
    </row>
    <row r="78" spans="1:13" x14ac:dyDescent="0.25">
      <c r="A78" s="2"/>
      <c r="B78" s="2"/>
      <c r="C78" s="2"/>
      <c r="M78" s="2"/>
    </row>
    <row r="79" spans="1:13" x14ac:dyDescent="0.25">
      <c r="A79" s="2"/>
      <c r="B79" s="2"/>
      <c r="C79" s="2"/>
      <c r="M79" s="2"/>
    </row>
    <row r="80" spans="1:13" x14ac:dyDescent="0.25">
      <c r="A80" s="2"/>
      <c r="B80" s="2"/>
      <c r="C80" s="2"/>
      <c r="M80" s="2"/>
    </row>
    <row r="81" spans="1:13" x14ac:dyDescent="0.25">
      <c r="A81" s="2"/>
      <c r="B81" s="2"/>
      <c r="C81" s="2"/>
      <c r="M81" s="2"/>
    </row>
    <row r="82" spans="1:13" x14ac:dyDescent="0.25">
      <c r="A82" s="2"/>
      <c r="B82" s="2"/>
      <c r="C82" s="2"/>
      <c r="M82" s="2"/>
    </row>
    <row r="83" spans="1:13" x14ac:dyDescent="0.25">
      <c r="A83" s="2"/>
      <c r="B83" s="2"/>
      <c r="C83" s="2"/>
      <c r="M83" s="2"/>
    </row>
    <row r="84" spans="1:13" x14ac:dyDescent="0.25">
      <c r="A84" s="2"/>
      <c r="B84" s="2"/>
      <c r="C84" s="2"/>
      <c r="M84" s="2"/>
    </row>
    <row r="85" spans="1:13" x14ac:dyDescent="0.25">
      <c r="A85" s="2"/>
      <c r="B85" s="2"/>
      <c r="C85" s="2"/>
      <c r="M85" s="2"/>
    </row>
    <row r="86" spans="1:13" x14ac:dyDescent="0.25">
      <c r="A86" s="2"/>
      <c r="B86" s="2"/>
      <c r="C86" s="2"/>
      <c r="M86" s="2"/>
    </row>
    <row r="87" spans="1:13" x14ac:dyDescent="0.25">
      <c r="A87" s="2"/>
      <c r="B87" s="2"/>
      <c r="C87" s="2"/>
      <c r="M87" s="2"/>
    </row>
    <row r="88" spans="1:13" x14ac:dyDescent="0.25">
      <c r="A88" s="2"/>
      <c r="B88" s="2"/>
      <c r="C88" s="2"/>
      <c r="M88" s="2"/>
    </row>
    <row r="89" spans="1:13" x14ac:dyDescent="0.25">
      <c r="A89" s="2"/>
      <c r="B89" s="2"/>
      <c r="C89" s="2"/>
      <c r="M89" s="2"/>
    </row>
    <row r="90" spans="1:13" x14ac:dyDescent="0.25">
      <c r="A90" s="2"/>
      <c r="B90" s="2"/>
      <c r="C90" s="2"/>
      <c r="M90" s="2"/>
    </row>
    <row r="91" spans="1:13" x14ac:dyDescent="0.25">
      <c r="A91" s="2"/>
      <c r="B91" s="2"/>
      <c r="C91" s="2"/>
      <c r="M91" s="2"/>
    </row>
    <row r="92" spans="1:13" x14ac:dyDescent="0.25">
      <c r="A92" s="2"/>
      <c r="B92" s="2"/>
      <c r="C92" s="2"/>
      <c r="M92" s="2"/>
    </row>
    <row r="93" spans="1:13" x14ac:dyDescent="0.25">
      <c r="A93" s="2"/>
      <c r="B93" s="2"/>
      <c r="C93" s="2"/>
      <c r="M93" s="2"/>
    </row>
    <row r="94" spans="1:13" x14ac:dyDescent="0.25">
      <c r="A94" s="2"/>
      <c r="B94" s="2"/>
      <c r="C94" s="2"/>
      <c r="M94" s="2"/>
    </row>
    <row r="95" spans="1:13" x14ac:dyDescent="0.25">
      <c r="A95" s="2"/>
      <c r="B95" s="2"/>
      <c r="C95" s="2"/>
      <c r="M95" s="2"/>
    </row>
    <row r="96" spans="1:13" x14ac:dyDescent="0.25">
      <c r="A96" s="2"/>
      <c r="B96" s="2"/>
      <c r="C96" s="2"/>
      <c r="M96" s="2"/>
    </row>
    <row r="97" spans="1:13" x14ac:dyDescent="0.25">
      <c r="A97" s="2"/>
      <c r="B97" s="2"/>
      <c r="C97" s="2"/>
      <c r="M97" s="2"/>
    </row>
    <row r="98" spans="1:13" x14ac:dyDescent="0.25">
      <c r="A98" s="2"/>
      <c r="B98" s="2"/>
      <c r="C98" s="2"/>
      <c r="M98" s="2"/>
    </row>
    <row r="99" spans="1:13" x14ac:dyDescent="0.25">
      <c r="A99" s="2"/>
      <c r="B99" s="2"/>
      <c r="C99" s="2"/>
      <c r="M99" s="2"/>
    </row>
    <row r="100" spans="1:13" x14ac:dyDescent="0.25">
      <c r="A100" s="2"/>
      <c r="B100" s="2"/>
      <c r="C100" s="2"/>
      <c r="M100" s="2"/>
    </row>
    <row r="101" spans="1:13" x14ac:dyDescent="0.25">
      <c r="A101" s="2"/>
      <c r="B101" s="2"/>
      <c r="C101" s="2"/>
      <c r="M101" s="2"/>
    </row>
    <row r="102" spans="1:13" x14ac:dyDescent="0.25">
      <c r="A102" s="2"/>
      <c r="B102" s="2"/>
      <c r="C102" s="2"/>
      <c r="M102" s="2"/>
    </row>
    <row r="103" spans="1:13" x14ac:dyDescent="0.25">
      <c r="A103" s="2"/>
      <c r="B103" s="2"/>
      <c r="C103" s="2"/>
      <c r="M103" s="2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0" zoomScaleNormal="100" workbookViewId="0">
      <selection activeCell="C33" sqref="C33"/>
    </sheetView>
  </sheetViews>
  <sheetFormatPr defaultRowHeight="16.5" x14ac:dyDescent="0.25"/>
  <cols>
    <col min="1" max="1" width="3.625" customWidth="1"/>
    <col min="2" max="2" width="15.75" customWidth="1"/>
    <col min="3" max="3" width="42.75" customWidth="1"/>
    <col min="4" max="4" width="17.75" customWidth="1"/>
    <col min="5" max="5" width="7.375" customWidth="1"/>
  </cols>
  <sheetData>
    <row r="1" spans="1:5" ht="30" customHeight="1" x14ac:dyDescent="0.25">
      <c r="A1" s="82" t="s">
        <v>65</v>
      </c>
      <c r="B1" s="82"/>
      <c r="C1" s="82"/>
      <c r="D1" s="82"/>
      <c r="E1" s="82"/>
    </row>
    <row r="2" spans="1:5" ht="17.25" thickBot="1" x14ac:dyDescent="0.3">
      <c r="A2" s="56"/>
      <c r="B2" s="56"/>
    </row>
    <row r="3" spans="1:5" ht="40.5" customHeight="1" thickBot="1" x14ac:dyDescent="0.3">
      <c r="A3" s="58" t="s">
        <v>70</v>
      </c>
      <c r="B3" s="59" t="s">
        <v>109</v>
      </c>
      <c r="C3" s="60" t="s">
        <v>71</v>
      </c>
      <c r="D3" s="61" t="s">
        <v>110</v>
      </c>
      <c r="E3" s="62" t="s">
        <v>72</v>
      </c>
    </row>
    <row r="4" spans="1:5" ht="22.5" customHeight="1" x14ac:dyDescent="0.25">
      <c r="A4" s="79" t="s">
        <v>67</v>
      </c>
      <c r="B4" s="72" t="s">
        <v>92</v>
      </c>
      <c r="C4" s="73" t="s">
        <v>74</v>
      </c>
      <c r="D4" s="71">
        <v>18</v>
      </c>
      <c r="E4" s="74"/>
    </row>
    <row r="5" spans="1:5" ht="22.5" customHeight="1" x14ac:dyDescent="0.25">
      <c r="A5" s="80"/>
      <c r="B5" s="63" t="s">
        <v>94</v>
      </c>
      <c r="C5" s="64" t="s">
        <v>76</v>
      </c>
      <c r="D5" s="65">
        <v>17</v>
      </c>
      <c r="E5" s="66"/>
    </row>
    <row r="6" spans="1:5" ht="22.5" customHeight="1" x14ac:dyDescent="0.25">
      <c r="A6" s="80"/>
      <c r="B6" s="63" t="s">
        <v>90</v>
      </c>
      <c r="C6" s="64" t="s">
        <v>108</v>
      </c>
      <c r="D6" s="65">
        <v>14</v>
      </c>
      <c r="E6" s="66"/>
    </row>
    <row r="7" spans="1:5" ht="22.5" customHeight="1" x14ac:dyDescent="0.25">
      <c r="A7" s="80"/>
      <c r="B7" s="63" t="s">
        <v>93</v>
      </c>
      <c r="C7" s="64" t="s">
        <v>75</v>
      </c>
      <c r="D7" s="65">
        <v>13</v>
      </c>
      <c r="E7" s="66"/>
    </row>
    <row r="8" spans="1:5" ht="22.5" customHeight="1" x14ac:dyDescent="0.25">
      <c r="A8" s="80"/>
      <c r="B8" s="63" t="s">
        <v>91</v>
      </c>
      <c r="C8" s="64" t="s">
        <v>73</v>
      </c>
      <c r="D8" s="65">
        <v>11</v>
      </c>
      <c r="E8" s="66"/>
    </row>
    <row r="9" spans="1:5" ht="22.5" customHeight="1" x14ac:dyDescent="0.25">
      <c r="A9" s="80"/>
      <c r="B9" s="63" t="s">
        <v>96</v>
      </c>
      <c r="C9" s="64" t="s">
        <v>78</v>
      </c>
      <c r="D9" s="65">
        <v>9</v>
      </c>
      <c r="E9" s="66"/>
    </row>
    <row r="10" spans="1:5" ht="22.5" customHeight="1" x14ac:dyDescent="0.25">
      <c r="A10" s="80"/>
      <c r="B10" s="63" t="s">
        <v>97</v>
      </c>
      <c r="C10" s="64" t="s">
        <v>79</v>
      </c>
      <c r="D10" s="65">
        <v>9</v>
      </c>
      <c r="E10" s="66"/>
    </row>
    <row r="11" spans="1:5" ht="22.5" customHeight="1" thickBot="1" x14ac:dyDescent="0.3">
      <c r="A11" s="81"/>
      <c r="B11" s="67" t="s">
        <v>95</v>
      </c>
      <c r="C11" s="68" t="s">
        <v>77</v>
      </c>
      <c r="D11" s="69">
        <v>8</v>
      </c>
      <c r="E11" s="70"/>
    </row>
    <row r="12" spans="1:5" ht="22.5" customHeight="1" x14ac:dyDescent="0.25">
      <c r="A12" s="79" t="s">
        <v>68</v>
      </c>
      <c r="B12" s="72" t="s">
        <v>99</v>
      </c>
      <c r="C12" s="73" t="s">
        <v>81</v>
      </c>
      <c r="D12" s="71">
        <v>15</v>
      </c>
      <c r="E12" s="74"/>
    </row>
    <row r="13" spans="1:5" ht="22.5" customHeight="1" x14ac:dyDescent="0.25">
      <c r="A13" s="80"/>
      <c r="B13" s="63" t="s">
        <v>98</v>
      </c>
      <c r="C13" s="64" t="s">
        <v>80</v>
      </c>
      <c r="D13" s="65">
        <v>14</v>
      </c>
      <c r="E13" s="66"/>
    </row>
    <row r="14" spans="1:5" ht="22.5" customHeight="1" x14ac:dyDescent="0.25">
      <c r="A14" s="80"/>
      <c r="B14" s="63" t="s">
        <v>101</v>
      </c>
      <c r="C14" s="64" t="s">
        <v>83</v>
      </c>
      <c r="D14" s="65">
        <v>13</v>
      </c>
      <c r="E14" s="66"/>
    </row>
    <row r="15" spans="1:5" ht="22.5" customHeight="1" x14ac:dyDescent="0.25">
      <c r="A15" s="80"/>
      <c r="B15" s="63" t="s">
        <v>100</v>
      </c>
      <c r="C15" s="64" t="s">
        <v>82</v>
      </c>
      <c r="D15" s="65">
        <v>10</v>
      </c>
      <c r="E15" s="66"/>
    </row>
    <row r="16" spans="1:5" ht="22.5" customHeight="1" thickBot="1" x14ac:dyDescent="0.3">
      <c r="A16" s="81"/>
      <c r="B16" s="67" t="s">
        <v>102</v>
      </c>
      <c r="C16" s="68" t="s">
        <v>84</v>
      </c>
      <c r="D16" s="69">
        <v>10</v>
      </c>
      <c r="E16" s="70"/>
    </row>
    <row r="17" spans="1:5" ht="22.5" customHeight="1" x14ac:dyDescent="0.25">
      <c r="A17" s="79" t="s">
        <v>69</v>
      </c>
      <c r="B17" s="72" t="s">
        <v>106</v>
      </c>
      <c r="C17" s="73" t="s">
        <v>88</v>
      </c>
      <c r="D17" s="71">
        <v>11</v>
      </c>
      <c r="E17" s="74"/>
    </row>
    <row r="18" spans="1:5" ht="22.5" customHeight="1" x14ac:dyDescent="0.25">
      <c r="A18" s="80"/>
      <c r="B18" s="63" t="s">
        <v>105</v>
      </c>
      <c r="C18" s="64" t="s">
        <v>87</v>
      </c>
      <c r="D18" s="65">
        <v>10</v>
      </c>
      <c r="E18" s="66"/>
    </row>
    <row r="19" spans="1:5" ht="22.5" customHeight="1" x14ac:dyDescent="0.25">
      <c r="A19" s="80"/>
      <c r="B19" s="63" t="s">
        <v>107</v>
      </c>
      <c r="C19" s="64" t="s">
        <v>89</v>
      </c>
      <c r="D19" s="65">
        <v>5</v>
      </c>
      <c r="E19" s="66"/>
    </row>
    <row r="20" spans="1:5" ht="22.5" customHeight="1" x14ac:dyDescent="0.25">
      <c r="A20" s="80"/>
      <c r="B20" s="63" t="s">
        <v>103</v>
      </c>
      <c r="C20" s="64" t="s">
        <v>85</v>
      </c>
      <c r="D20" s="65">
        <v>4</v>
      </c>
      <c r="E20" s="66"/>
    </row>
    <row r="21" spans="1:5" ht="22.5" customHeight="1" thickBot="1" x14ac:dyDescent="0.3">
      <c r="A21" s="81"/>
      <c r="B21" s="67" t="s">
        <v>104</v>
      </c>
      <c r="C21" s="68" t="s">
        <v>86</v>
      </c>
      <c r="D21" s="69">
        <v>3</v>
      </c>
      <c r="E21" s="70"/>
    </row>
    <row r="22" spans="1:5" x14ac:dyDescent="0.25">
      <c r="A22" s="57"/>
      <c r="B22" s="57"/>
    </row>
    <row r="23" spans="1:5" x14ac:dyDescent="0.25">
      <c r="A23" s="56" t="s">
        <v>66</v>
      </c>
      <c r="B23" s="56"/>
    </row>
    <row r="24" spans="1:5" x14ac:dyDescent="0.25">
      <c r="A24" t="s">
        <v>111</v>
      </c>
    </row>
    <row r="25" spans="1:5" x14ac:dyDescent="0.25">
      <c r="A25" t="s">
        <v>112</v>
      </c>
    </row>
    <row r="26" spans="1:5" x14ac:dyDescent="0.25">
      <c r="A26" t="s">
        <v>113</v>
      </c>
    </row>
  </sheetData>
  <mergeCells count="4">
    <mergeCell ref="A4:A11"/>
    <mergeCell ref="A12:A16"/>
    <mergeCell ref="A17:A21"/>
    <mergeCell ref="A1:E1"/>
  </mergeCells>
  <phoneticPr fontId="1" type="noConversion"/>
  <conditionalFormatting sqref="D4:D21">
    <cfRule type="colorScale" priority="1">
      <colorScale>
        <cfvo type="min"/>
        <cfvo type="max"/>
        <color rgb="FFF8696B"/>
        <color rgb="FFFCFCFF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郭元弘</dc:creator>
  <cp:lastModifiedBy>郭元弘</cp:lastModifiedBy>
  <cp:lastPrinted>2020-04-21T06:49:37Z</cp:lastPrinted>
  <dcterms:created xsi:type="dcterms:W3CDTF">2020-04-15T08:22:56Z</dcterms:created>
  <dcterms:modified xsi:type="dcterms:W3CDTF">2020-04-23T02:29:21Z</dcterms:modified>
</cp:coreProperties>
</file>